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2. Rozpočet - standard na šířku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<sst xmlns="http://schemas.openxmlformats.org/spreadsheetml/2006/main" count="103" uniqueCount="77">
  <si>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 xml:space="preserve">ROZPOČET  </t>
  </si>
  <si>
    <t>Stavba:   Chodníky Králíky</t>
  </si>
  <si>
    <t>Objekt:   Výměna silničních obrubníků</t>
  </si>
  <si>
    <t xml:space="preserve">Objednatel:   </t>
  </si>
  <si>
    <t xml:space="preserve">Část:   </t>
  </si>
  <si>
    <t xml:space="preserve">Zhotovitel:   </t>
  </si>
  <si>
    <t xml:space="preserve">JKSO:   </t>
  </si>
  <si>
    <t>Datum:   4.7.2013</t>
  </si>
  <si>
    <t>P.Č.</t>
  </si>
  <si>
    <t>KCN</t>
  </si>
  <si>
    <t>Kód položky</t>
  </si>
  <si>
    <t>Popis</t>
  </si>
  <si>
    <t>MJ</t>
  </si>
  <si>
    <t>Množství celkem</t>
  </si>
  <si>
    <t>Cena jednotková</t>
  </si>
  <si>
    <t>Dodávka</t>
  </si>
  <si>
    <t>Montáž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</si>
  <si>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</si>
  <si>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</si>
  <si>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</si>
  <si>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</si>
  <si>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</si>
  <si>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</si>
  <si>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</si>
  <si>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</si>
  <si>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</si>
  <si>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</si>
  <si>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</si>
  <si>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</si>
  <si>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</si>
  <si>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HSV</t>
  </si>
  <si>
    <t>Práce a dodávky HSV</t>
  </si>
  <si>
    <t>Zemní práce</t>
  </si>
  <si>
    <t>221</t>
  </si>
  <si>
    <t>113107212</t>
  </si>
  <si>
    <t>Odstranění podkladu pl nad 200 m2 z kameniva těženého tl 200 mm</t>
  </si>
  <si>
    <t>m2</t>
  </si>
  <si>
    <t>113151114</t>
  </si>
  <si>
    <t>Odstranění živičného krytu frézováním pl do 500 m2 tl 50 mm</t>
  </si>
  <si>
    <t>113201112</t>
  </si>
  <si>
    <t>Vytrhání obrub silničních ležatých</t>
  </si>
  <si>
    <t>m</t>
  </si>
  <si>
    <t>001</t>
  </si>
  <si>
    <t>132201102</t>
  </si>
  <si>
    <t>Hloubení rýh š do 600 mm v hornině tř. 3 objemu přes 100 m3</t>
  </si>
  <si>
    <t>m3</t>
  </si>
  <si>
    <t>132201109</t>
  </si>
  <si>
    <t>Příplatek za lepivost k hloubení rýh š do 600 mm v hornině tř. 3</t>
  </si>
  <si>
    <t>162701105</t>
  </si>
  <si>
    <t>Vodorovné přemístění do 10000 m výkopku z horniny tř. 1 až 4</t>
  </si>
  <si>
    <t>181101102</t>
  </si>
  <si>
    <t>Úprava pláně v zářezech v hornině tř. 1 až 4 se zhutněním</t>
  </si>
  <si>
    <t>Zakládání</t>
  </si>
  <si>
    <t>002</t>
  </si>
  <si>
    <t>R1001</t>
  </si>
  <si>
    <t>Poptlatek za skládku</t>
  </si>
  <si>
    <t>R1002</t>
  </si>
  <si>
    <t>Poplatek za skládku - živice</t>
  </si>
  <si>
    <t>469</t>
  </si>
  <si>
    <t>Stavební práce při elektromontážích</t>
  </si>
  <si>
    <t>564801300</t>
  </si>
  <si>
    <t>Podklad komunikací ze štěrkodrti se zhutněním tloušťky do 15 cm</t>
  </si>
  <si>
    <t>919732200</t>
  </si>
  <si>
    <t>Řezání podkladu nebo krytu živičného hloubky do 10 cm</t>
  </si>
  <si>
    <t>Komunikace</t>
  </si>
  <si>
    <t>577143111</t>
  </si>
  <si>
    <t>Asfaltový beton ABJ (ACO 8) I tl 50 mm š do 3 m</t>
  </si>
  <si>
    <t>Ostatní konstrukce a práce-bourání</t>
  </si>
  <si>
    <t>916563211</t>
  </si>
  <si>
    <t>Osazení silničního obrubníku betonového stojatého s boční opěrou do lože z betonu prostého</t>
  </si>
  <si>
    <t>592</t>
  </si>
  <si>
    <t>592174740</t>
  </si>
  <si>
    <t>obrubník betonový silniční ABO100/15/25 II 100 x 15 x 25 cm</t>
  </si>
  <si>
    <t>kus</t>
  </si>
  <si>
    <t>918101111</t>
  </si>
  <si>
    <t>Lože pod obrubníky, krajníky nebo obruby z dlažebních kostek z betonu prostého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</si>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</sst>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165" fontId="2" fillId="0" borderId="12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165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165" fontId="2" fillId="0" borderId="21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PageLayoutView="0" workbookViewId="0" topLeftCell="A1">
      <selection activeCell="H30" sqref="H30"/>
    </sheetView>
  </sheetViews>
  <sheetFormatPr defaultColWidth="10.5" defaultRowHeight="12" customHeight="1"/>
  <cols>
    <col min="1" max="1" width="4.16015625" style="2" customWidth="1"/>
    <col min="2" max="2" width="5.16015625" style="3" customWidth="1"/>
    <col min="3" max="3" width="11.33203125" style="4" customWidth="1"/>
    <col min="4" max="4" width="59.5" style="4" customWidth="1"/>
    <col min="5" max="5" width="5.16015625" style="4" customWidth="1"/>
    <col min="6" max="6" width="11.16015625" style="5" customWidth="1"/>
    <col min="7" max="7" width="11.33203125" style="6" customWidth="1"/>
    <col min="8" max="8" width="12.83203125" style="6" customWidth="1"/>
    <col min="9" max="9" width="13.66015625" style="6" customWidth="1"/>
    <col min="10" max="10" width="14" style="6" customWidth="1"/>
    <col min="11" max="11" width="14.66015625" style="5" customWidth="1"/>
    <col min="12" max="16384" width="10.5" style="1" customWidth="1"/>
  </cols>
  <sheetData>
    <row r="1" spans="1:11" s="7" customFormat="1" ht="17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12.75" customHeight="1">
      <c r="A2" s="1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12.75" customHeight="1">
      <c r="A3" s="10" t="s">
        <v>2</v>
      </c>
      <c r="B3" s="9"/>
      <c r="C3" s="9"/>
      <c r="D3" s="9"/>
      <c r="E3" s="9"/>
      <c r="F3" s="9"/>
      <c r="G3" s="9" t="s">
        <v>3</v>
      </c>
      <c r="H3" s="9"/>
      <c r="I3" s="9"/>
      <c r="J3" s="9"/>
      <c r="K3" s="9"/>
    </row>
    <row r="4" spans="1:11" s="7" customFormat="1" ht="12.75" customHeight="1">
      <c r="A4" s="10" t="s">
        <v>4</v>
      </c>
      <c r="B4" s="9"/>
      <c r="C4" s="9"/>
      <c r="D4" s="9"/>
      <c r="E4" s="9"/>
      <c r="F4" s="9"/>
      <c r="G4" s="9" t="s">
        <v>5</v>
      </c>
      <c r="H4" s="9"/>
      <c r="I4" s="9"/>
      <c r="J4" s="9"/>
      <c r="K4" s="9"/>
    </row>
    <row r="5" spans="1:11" s="7" customFormat="1" ht="12.75" customHeight="1">
      <c r="A5" s="9" t="s">
        <v>6</v>
      </c>
      <c r="B5" s="9"/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1" s="7" customFormat="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29.25" customHeight="1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</row>
    <row r="8" spans="1:11" s="7" customFormat="1" ht="12.75" customHeight="1">
      <c r="A8" s="11" t="s">
        <v>19</v>
      </c>
      <c r="B8" s="11" t="s">
        <v>20</v>
      </c>
      <c r="C8" s="11" t="s">
        <v>21</v>
      </c>
      <c r="D8" s="11" t="s">
        <v>22</v>
      </c>
      <c r="E8" s="11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11" t="s">
        <v>28</v>
      </c>
      <c r="K8" s="11" t="s">
        <v>29</v>
      </c>
    </row>
    <row r="9" spans="1:11" s="7" customFormat="1" ht="4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7" customFormat="1" ht="21" customHeight="1">
      <c r="A10" s="13"/>
      <c r="B10" s="14"/>
      <c r="C10" s="15" t="s">
        <v>30</v>
      </c>
      <c r="D10" s="15" t="s">
        <v>31</v>
      </c>
      <c r="E10" s="15"/>
      <c r="F10" s="16"/>
      <c r="G10" s="17"/>
      <c r="H10" s="17">
        <f>H11+H19+H22+H25+H27</f>
        <v>0</v>
      </c>
      <c r="I10" s="17">
        <f>I11+I19+I22+I25+I27</f>
        <v>0</v>
      </c>
      <c r="J10" s="17">
        <f>H10+I10</f>
        <v>0</v>
      </c>
      <c r="K10" s="16">
        <v>883.125166</v>
      </c>
    </row>
    <row r="11" spans="1:11" s="7" customFormat="1" ht="21" customHeight="1" thickBot="1">
      <c r="A11" s="13"/>
      <c r="B11" s="14"/>
      <c r="C11" s="15" t="s">
        <v>19</v>
      </c>
      <c r="D11" s="15" t="s">
        <v>32</v>
      </c>
      <c r="E11" s="15"/>
      <c r="F11" s="16"/>
      <c r="G11" s="17"/>
      <c r="H11" s="17">
        <f>SUM(H12:H18)</f>
        <v>0</v>
      </c>
      <c r="I11" s="17">
        <f>SUM(I12:I18)</f>
        <v>0</v>
      </c>
      <c r="J11" s="17">
        <f>H11+I11</f>
        <v>0</v>
      </c>
      <c r="K11" s="16">
        <v>0.002766</v>
      </c>
    </row>
    <row r="12" spans="1:11" s="7" customFormat="1" ht="13.5" customHeight="1">
      <c r="A12" s="18">
        <v>1</v>
      </c>
      <c r="B12" s="19" t="s">
        <v>33</v>
      </c>
      <c r="C12" s="20" t="s">
        <v>34</v>
      </c>
      <c r="D12" s="20" t="s">
        <v>35</v>
      </c>
      <c r="E12" s="20" t="s">
        <v>36</v>
      </c>
      <c r="F12" s="21">
        <v>464.5</v>
      </c>
      <c r="G12" s="22">
        <v>0</v>
      </c>
      <c r="H12" s="22">
        <v>0</v>
      </c>
      <c r="I12" s="22">
        <f>F12*G12</f>
        <v>0</v>
      </c>
      <c r="J12" s="22">
        <f>H12+I12</f>
        <v>0</v>
      </c>
      <c r="K12" s="23">
        <v>0</v>
      </c>
    </row>
    <row r="13" spans="1:11" s="7" customFormat="1" ht="13.5" customHeight="1">
      <c r="A13" s="24">
        <v>2</v>
      </c>
      <c r="B13" s="25" t="s">
        <v>33</v>
      </c>
      <c r="C13" s="26" t="s">
        <v>37</v>
      </c>
      <c r="D13" s="26" t="s">
        <v>38</v>
      </c>
      <c r="E13" s="26" t="s">
        <v>36</v>
      </c>
      <c r="F13" s="27">
        <v>276.6</v>
      </c>
      <c r="G13" s="28">
        <v>0</v>
      </c>
      <c r="H13" s="28">
        <v>0</v>
      </c>
      <c r="I13" s="28">
        <f aca="true" t="shared" si="0" ref="I13:I18">F13*G13</f>
        <v>0</v>
      </c>
      <c r="J13" s="28">
        <f aca="true" t="shared" si="1" ref="J13:J18">H13+I13</f>
        <v>0</v>
      </c>
      <c r="K13" s="29">
        <v>0.002766</v>
      </c>
    </row>
    <row r="14" spans="1:11" s="7" customFormat="1" ht="13.5" customHeight="1">
      <c r="A14" s="24">
        <v>3</v>
      </c>
      <c r="B14" s="25" t="s">
        <v>33</v>
      </c>
      <c r="C14" s="26" t="s">
        <v>39</v>
      </c>
      <c r="D14" s="26" t="s">
        <v>40</v>
      </c>
      <c r="E14" s="26" t="s">
        <v>41</v>
      </c>
      <c r="F14" s="27">
        <v>537</v>
      </c>
      <c r="G14" s="28">
        <v>0</v>
      </c>
      <c r="H14" s="28">
        <v>0</v>
      </c>
      <c r="I14" s="28">
        <f t="shared" si="0"/>
        <v>0</v>
      </c>
      <c r="J14" s="28">
        <f t="shared" si="1"/>
        <v>0</v>
      </c>
      <c r="K14" s="29">
        <v>0</v>
      </c>
    </row>
    <row r="15" spans="1:11" s="7" customFormat="1" ht="13.5" customHeight="1">
      <c r="A15" s="24">
        <v>4</v>
      </c>
      <c r="B15" s="25" t="s">
        <v>42</v>
      </c>
      <c r="C15" s="26" t="s">
        <v>43</v>
      </c>
      <c r="D15" s="26" t="s">
        <v>44</v>
      </c>
      <c r="E15" s="26" t="s">
        <v>45</v>
      </c>
      <c r="F15" s="27">
        <v>139.35</v>
      </c>
      <c r="G15" s="28">
        <v>0</v>
      </c>
      <c r="H15" s="28">
        <v>0</v>
      </c>
      <c r="I15" s="28">
        <f t="shared" si="0"/>
        <v>0</v>
      </c>
      <c r="J15" s="28">
        <f t="shared" si="1"/>
        <v>0</v>
      </c>
      <c r="K15" s="29">
        <v>0</v>
      </c>
    </row>
    <row r="16" spans="1:11" s="7" customFormat="1" ht="13.5" customHeight="1">
      <c r="A16" s="24">
        <v>5</v>
      </c>
      <c r="B16" s="25" t="s">
        <v>42</v>
      </c>
      <c r="C16" s="26" t="s">
        <v>46</v>
      </c>
      <c r="D16" s="26" t="s">
        <v>47</v>
      </c>
      <c r="E16" s="26" t="s">
        <v>45</v>
      </c>
      <c r="F16" s="27">
        <v>139.35</v>
      </c>
      <c r="G16" s="28">
        <v>0</v>
      </c>
      <c r="H16" s="28">
        <v>0</v>
      </c>
      <c r="I16" s="28">
        <f t="shared" si="0"/>
        <v>0</v>
      </c>
      <c r="J16" s="28">
        <f t="shared" si="1"/>
        <v>0</v>
      </c>
      <c r="K16" s="29">
        <v>0</v>
      </c>
    </row>
    <row r="17" spans="1:11" s="7" customFormat="1" ht="13.5" customHeight="1">
      <c r="A17" s="24">
        <v>6</v>
      </c>
      <c r="B17" s="25" t="s">
        <v>42</v>
      </c>
      <c r="C17" s="26" t="s">
        <v>48</v>
      </c>
      <c r="D17" s="26" t="s">
        <v>49</v>
      </c>
      <c r="E17" s="26" t="s">
        <v>45</v>
      </c>
      <c r="F17" s="27">
        <v>232.25</v>
      </c>
      <c r="G17" s="28">
        <v>0</v>
      </c>
      <c r="H17" s="28">
        <v>0</v>
      </c>
      <c r="I17" s="28">
        <f t="shared" si="0"/>
        <v>0</v>
      </c>
      <c r="J17" s="28">
        <f t="shared" si="1"/>
        <v>0</v>
      </c>
      <c r="K17" s="29">
        <v>0</v>
      </c>
    </row>
    <row r="18" spans="1:11" s="7" customFormat="1" ht="13.5" customHeight="1" thickBot="1">
      <c r="A18" s="30">
        <v>7</v>
      </c>
      <c r="B18" s="31" t="s">
        <v>42</v>
      </c>
      <c r="C18" s="32" t="s">
        <v>50</v>
      </c>
      <c r="D18" s="32" t="s">
        <v>51</v>
      </c>
      <c r="E18" s="32" t="s">
        <v>36</v>
      </c>
      <c r="F18" s="33">
        <v>557.4</v>
      </c>
      <c r="G18" s="34">
        <v>0</v>
      </c>
      <c r="H18" s="34">
        <v>0</v>
      </c>
      <c r="I18" s="28">
        <f t="shared" si="0"/>
        <v>0</v>
      </c>
      <c r="J18" s="28">
        <f t="shared" si="1"/>
        <v>0</v>
      </c>
      <c r="K18" s="35">
        <v>0</v>
      </c>
    </row>
    <row r="19" spans="1:11" s="7" customFormat="1" ht="21" customHeight="1" thickBot="1">
      <c r="A19" s="13"/>
      <c r="B19" s="14"/>
      <c r="C19" s="15" t="s">
        <v>20</v>
      </c>
      <c r="D19" s="15" t="s">
        <v>52</v>
      </c>
      <c r="E19" s="15"/>
      <c r="F19" s="16"/>
      <c r="G19" s="17"/>
      <c r="H19" s="17">
        <f>SUM(H20:H21)</f>
        <v>0</v>
      </c>
      <c r="I19" s="17">
        <f>SUM(I20:I21)</f>
        <v>0</v>
      </c>
      <c r="J19" s="17">
        <f>SUM(J20:J21)</f>
        <v>0</v>
      </c>
      <c r="K19" s="16">
        <v>533.33532</v>
      </c>
    </row>
    <row r="20" spans="1:11" s="7" customFormat="1" ht="13.5" customHeight="1">
      <c r="A20" s="18">
        <v>8</v>
      </c>
      <c r="B20" s="19" t="s">
        <v>53</v>
      </c>
      <c r="C20" s="20" t="s">
        <v>54</v>
      </c>
      <c r="D20" s="20" t="s">
        <v>55</v>
      </c>
      <c r="E20" s="20" t="s">
        <v>45</v>
      </c>
      <c r="F20" s="21">
        <v>232.25</v>
      </c>
      <c r="G20" s="22">
        <v>0</v>
      </c>
      <c r="H20" s="22">
        <v>0</v>
      </c>
      <c r="I20" s="22">
        <f>F20*G20</f>
        <v>0</v>
      </c>
      <c r="J20" s="22">
        <f>H20+I20</f>
        <v>0</v>
      </c>
      <c r="K20" s="23">
        <v>476.577</v>
      </c>
    </row>
    <row r="21" spans="1:11" s="7" customFormat="1" ht="13.5" customHeight="1">
      <c r="A21" s="30">
        <v>9</v>
      </c>
      <c r="B21" s="31" t="s">
        <v>53</v>
      </c>
      <c r="C21" s="32" t="s">
        <v>56</v>
      </c>
      <c r="D21" s="32" t="s">
        <v>57</v>
      </c>
      <c r="E21" s="32" t="s">
        <v>45</v>
      </c>
      <c r="F21" s="33">
        <v>27.66</v>
      </c>
      <c r="G21" s="34">
        <v>0</v>
      </c>
      <c r="H21" s="34">
        <v>0</v>
      </c>
      <c r="I21" s="34">
        <f>F21*G21</f>
        <v>0</v>
      </c>
      <c r="J21" s="34">
        <f>H21+I21</f>
        <v>0</v>
      </c>
      <c r="K21" s="35">
        <v>56.75832</v>
      </c>
    </row>
    <row r="22" spans="1:11" s="7" customFormat="1" ht="21" customHeight="1">
      <c r="A22" s="13"/>
      <c r="B22" s="14"/>
      <c r="C22" s="15" t="s">
        <v>58</v>
      </c>
      <c r="D22" s="15" t="s">
        <v>59</v>
      </c>
      <c r="E22" s="15"/>
      <c r="F22" s="16"/>
      <c r="G22" s="17"/>
      <c r="H22" s="17">
        <f>SUM(H23:H24)</f>
        <v>0</v>
      </c>
      <c r="I22" s="17">
        <f>SUM(I23:I24)</f>
        <v>0</v>
      </c>
      <c r="J22" s="17">
        <f>SUM(J23:J24)</f>
        <v>0</v>
      </c>
      <c r="K22" s="16">
        <v>130.03213</v>
      </c>
    </row>
    <row r="23" spans="1:11" s="7" customFormat="1" ht="13.5" customHeight="1">
      <c r="A23" s="18">
        <v>10</v>
      </c>
      <c r="B23" s="19" t="s">
        <v>58</v>
      </c>
      <c r="C23" s="20" t="s">
        <v>60</v>
      </c>
      <c r="D23" s="20" t="s">
        <v>61</v>
      </c>
      <c r="E23" s="20" t="s">
        <v>36</v>
      </c>
      <c r="F23" s="21">
        <v>464.5</v>
      </c>
      <c r="G23" s="22">
        <v>0</v>
      </c>
      <c r="H23" s="22">
        <v>0</v>
      </c>
      <c r="I23" s="22">
        <f>F23*G23</f>
        <v>0</v>
      </c>
      <c r="J23" s="22">
        <f>H23+I23</f>
        <v>0</v>
      </c>
      <c r="K23" s="23">
        <v>130.03213</v>
      </c>
    </row>
    <row r="24" spans="1:11" s="7" customFormat="1" ht="13.5" customHeight="1">
      <c r="A24" s="30">
        <v>11</v>
      </c>
      <c r="B24" s="31" t="s">
        <v>58</v>
      </c>
      <c r="C24" s="32" t="s">
        <v>62</v>
      </c>
      <c r="D24" s="32" t="s">
        <v>63</v>
      </c>
      <c r="E24" s="32" t="s">
        <v>41</v>
      </c>
      <c r="F24" s="33">
        <v>1511</v>
      </c>
      <c r="G24" s="34">
        <v>0</v>
      </c>
      <c r="H24" s="34">
        <v>0</v>
      </c>
      <c r="I24" s="34">
        <f>F24*G24</f>
        <v>0</v>
      </c>
      <c r="J24" s="34">
        <f>H24+I24</f>
        <v>0</v>
      </c>
      <c r="K24" s="35">
        <v>0</v>
      </c>
    </row>
    <row r="25" spans="1:11" s="7" customFormat="1" ht="21" customHeight="1">
      <c r="A25" s="13"/>
      <c r="B25" s="14"/>
      <c r="C25" s="15" t="s">
        <v>23</v>
      </c>
      <c r="D25" s="15" t="s">
        <v>64</v>
      </c>
      <c r="E25" s="15"/>
      <c r="F25" s="16"/>
      <c r="G25" s="17"/>
      <c r="H25" s="17">
        <f>H26</f>
        <v>0</v>
      </c>
      <c r="I25" s="17">
        <f>I26</f>
        <v>0</v>
      </c>
      <c r="J25" s="17">
        <f>J26</f>
        <v>0</v>
      </c>
      <c r="K25" s="16">
        <v>0</v>
      </c>
    </row>
    <row r="26" spans="1:11" s="7" customFormat="1" ht="13.5" customHeight="1">
      <c r="A26" s="36">
        <v>12</v>
      </c>
      <c r="B26" s="37" t="s">
        <v>33</v>
      </c>
      <c r="C26" s="38" t="s">
        <v>65</v>
      </c>
      <c r="D26" s="38" t="s">
        <v>66</v>
      </c>
      <c r="E26" s="38" t="s">
        <v>36</v>
      </c>
      <c r="F26" s="39">
        <v>232</v>
      </c>
      <c r="G26" s="40">
        <v>0</v>
      </c>
      <c r="H26" s="40">
        <v>0</v>
      </c>
      <c r="I26" s="40">
        <f>F26*G26</f>
        <v>0</v>
      </c>
      <c r="J26" s="40">
        <f>H26+I26</f>
        <v>0</v>
      </c>
      <c r="K26" s="41">
        <v>0</v>
      </c>
    </row>
    <row r="27" spans="1:11" s="7" customFormat="1" ht="21" customHeight="1">
      <c r="A27" s="13"/>
      <c r="B27" s="14"/>
      <c r="C27" s="15" t="s">
        <v>27</v>
      </c>
      <c r="D27" s="15" t="s">
        <v>67</v>
      </c>
      <c r="E27" s="15"/>
      <c r="F27" s="16"/>
      <c r="G27" s="17"/>
      <c r="H27" s="17">
        <f>SUM(H28:H30)</f>
        <v>0</v>
      </c>
      <c r="I27" s="17">
        <f>SUM(I28:I30)</f>
        <v>0</v>
      </c>
      <c r="J27" s="17">
        <f>SUM(J28:J30)</f>
        <v>0</v>
      </c>
      <c r="K27" s="16">
        <v>219.75495</v>
      </c>
    </row>
    <row r="28" spans="1:11" s="7" customFormat="1" ht="24" customHeight="1">
      <c r="A28" s="36">
        <v>13</v>
      </c>
      <c r="B28" s="37" t="s">
        <v>33</v>
      </c>
      <c r="C28" s="38" t="s">
        <v>68</v>
      </c>
      <c r="D28" s="38" t="s">
        <v>69</v>
      </c>
      <c r="E28" s="38" t="s">
        <v>41</v>
      </c>
      <c r="F28" s="39">
        <v>929</v>
      </c>
      <c r="G28" s="40">
        <v>0</v>
      </c>
      <c r="H28" s="40">
        <v>0</v>
      </c>
      <c r="I28" s="40">
        <f>F28*G28</f>
        <v>0</v>
      </c>
      <c r="J28" s="40">
        <f>H28+I28</f>
        <v>0</v>
      </c>
      <c r="K28" s="41">
        <v>144.50595</v>
      </c>
    </row>
    <row r="29" spans="1:11" s="7" customFormat="1" ht="13.5" customHeight="1">
      <c r="A29" s="42">
        <v>14</v>
      </c>
      <c r="B29" s="43" t="s">
        <v>70</v>
      </c>
      <c r="C29" s="44" t="s">
        <v>71</v>
      </c>
      <c r="D29" s="44" t="s">
        <v>72</v>
      </c>
      <c r="E29" s="44" t="s">
        <v>73</v>
      </c>
      <c r="F29" s="45">
        <v>929</v>
      </c>
      <c r="G29" s="46">
        <v>0</v>
      </c>
      <c r="H29" s="46">
        <f>F29*G29</f>
        <v>0</v>
      </c>
      <c r="I29" s="46">
        <v>0</v>
      </c>
      <c r="J29" s="46">
        <f>H29+I29</f>
        <v>0</v>
      </c>
      <c r="K29" s="47">
        <v>75.249</v>
      </c>
    </row>
    <row r="30" spans="1:11" s="7" customFormat="1" ht="24" customHeight="1" thickBot="1">
      <c r="A30" s="36">
        <v>15</v>
      </c>
      <c r="B30" s="37" t="s">
        <v>33</v>
      </c>
      <c r="C30" s="38" t="s">
        <v>74</v>
      </c>
      <c r="D30" s="38" t="s">
        <v>75</v>
      </c>
      <c r="E30" s="38" t="s">
        <v>45</v>
      </c>
      <c r="F30" s="39">
        <v>65.03</v>
      </c>
      <c r="G30" s="40">
        <v>0</v>
      </c>
      <c r="H30" s="40">
        <v>0</v>
      </c>
      <c r="I30" s="40">
        <f>F30*G30</f>
        <v>0</v>
      </c>
      <c r="J30" s="40">
        <f>H30+I30</f>
        <v>0</v>
      </c>
      <c r="K30" s="41">
        <v>0</v>
      </c>
    </row>
    <row r="31" spans="1:11" s="7" customFormat="1" ht="21" customHeight="1">
      <c r="A31" s="48"/>
      <c r="B31" s="49"/>
      <c r="C31" s="50"/>
      <c r="D31" s="50" t="s">
        <v>76</v>
      </c>
      <c r="E31" s="50"/>
      <c r="F31" s="51"/>
      <c r="G31" s="52"/>
      <c r="H31" s="52">
        <f>H10</f>
        <v>0</v>
      </c>
      <c r="I31" s="52">
        <f>I10</f>
        <v>0</v>
      </c>
      <c r="J31" s="52">
        <f>H31+I31</f>
        <v>0</v>
      </c>
      <c r="K31" s="51">
        <v>883.125166</v>
      </c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</cp:lastModifiedBy>
  <dcterms:modified xsi:type="dcterms:W3CDTF">2013-07-04T05:59:55Z</dcterms:modified>
  <cp:category/>
  <cp:version/>
  <cp:contentType/>
  <cp:contentStatus/>
</cp:coreProperties>
</file>